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6" yWindow="48" windowWidth="11340" windowHeight="6540" tabRatio="666" firstSheet="1" activeTab="1"/>
  </bookViews>
  <sheets>
    <sheet name="2014 15.05.2013 (2)" sheetId="1" r:id="rId1"/>
    <sheet name="2014 15.05.2013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2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sharedStrings.xml><?xml version="1.0" encoding="utf-8"?>
<sst xmlns="http://schemas.openxmlformats.org/spreadsheetml/2006/main" count="106" uniqueCount="52">
  <si>
    <t xml:space="preserve">Samlet total </t>
  </si>
  <si>
    <t xml:space="preserve">Varde Smørhullet </t>
  </si>
  <si>
    <t xml:space="preserve">Varde Vestervold </t>
  </si>
  <si>
    <t xml:space="preserve">Varde Kærhøgevej </t>
  </si>
  <si>
    <t>Varde Østervang - + 12 VU</t>
  </si>
  <si>
    <t>Janderup Svalehuset</t>
  </si>
  <si>
    <t>Alslev Hedevang</t>
  </si>
  <si>
    <t xml:space="preserve">Næsbjerg Børnehave </t>
  </si>
  <si>
    <t>Årre Børnehave</t>
  </si>
  <si>
    <t xml:space="preserve">Nordenskov Teglhuset </t>
  </si>
  <si>
    <t>Vrøgum Børnehave</t>
  </si>
  <si>
    <t xml:space="preserve">Oksbøl Skovmusen </t>
  </si>
  <si>
    <t xml:space="preserve">Billum Kilden </t>
  </si>
  <si>
    <t xml:space="preserve">Lunde Lundparken </t>
  </si>
  <si>
    <t xml:space="preserve">Nr. Nebel Mælkevejen </t>
  </si>
  <si>
    <t>Outrup Børnehave</t>
  </si>
  <si>
    <t>Starup Børnehave</t>
  </si>
  <si>
    <t>Lindbjerg Svalereden (puljeordning)</t>
  </si>
  <si>
    <t xml:space="preserve">Sig Trinbrættet </t>
  </si>
  <si>
    <t xml:space="preserve">I alt puljeordning </t>
  </si>
  <si>
    <t xml:space="preserve">Tistrup, Møllehuset  </t>
  </si>
  <si>
    <t xml:space="preserve">Ansager, Naturligvis  </t>
  </si>
  <si>
    <t>Horne, Regnbuen (selvejende)</t>
  </si>
  <si>
    <t>Oksbøl Børnehave (selvejende)</t>
  </si>
  <si>
    <t>Beregning dok.nr:</t>
  </si>
  <si>
    <t>**</t>
  </si>
  <si>
    <t xml:space="preserve">Varde Børnehuset Sdr. Alle </t>
  </si>
  <si>
    <t>Varde Sdr. Marken - + 32 vubørn)(selvejende)</t>
  </si>
  <si>
    <t>Varde Hoppeloppen - 12 VU</t>
  </si>
  <si>
    <t>Varde Højgårdsparken (selvejende) - 16 VU</t>
  </si>
  <si>
    <t>100%</t>
  </si>
  <si>
    <t>Agerbæk NY bhv uden vuggestuebørn</t>
  </si>
  <si>
    <t>Ølgod Skovbrynet uden vuggestuebørn</t>
  </si>
  <si>
    <t>NB: ** Skolebørn ud 01.08 (Møllehuset)</t>
  </si>
  <si>
    <t>OBS skolebørnene i førskole i Ølgod 15/5 er trukket ud 15/5</t>
  </si>
  <si>
    <t xml:space="preserve">Vuggestuen Isbjergparken </t>
  </si>
  <si>
    <t xml:space="preserve">SAMLET OVERSIGT OVER PROGNOSE 2013/14 BØRNEHAVER </t>
  </si>
  <si>
    <t>95% Norm 2012/2013 pr. 150711</t>
  </si>
  <si>
    <t>100% foreløbig 2012/2013</t>
  </si>
  <si>
    <t xml:space="preserve">NB: *Førskolebørn i Ølgod by er med i prognosen til 15/5 2011. </t>
  </si>
  <si>
    <t>Beregnede faktiske tal for 2013/2014</t>
  </si>
  <si>
    <t>100% prognose 2013/14</t>
  </si>
  <si>
    <t>95 % afr.  2013/14</t>
  </si>
  <si>
    <t>Dok.nr. 249345/12</t>
  </si>
  <si>
    <t>95% norm m/rullende skolestart 29/8= 42 (100% = 44,92)</t>
  </si>
  <si>
    <t>#)</t>
  </si>
  <si>
    <t xml:space="preserve">   også svært at sige, hvor mange der reelt vil overflyttes mellem "nord-institutionerne" - så tallene her kan også </t>
  </si>
  <si>
    <t xml:space="preserve"> udarb. 15.05.2013</t>
  </si>
  <si>
    <t>#) Børnehuset Sdr. Alle - tallet kan blive mindre - afhænger af overflytninger til/fra Nord - igen ca. 25 overflyttere -</t>
  </si>
  <si>
    <t xml:space="preserve">   gå til den ene og den anden side. Dette er pt. Det bedste bud. Hvis kun "egne børn" - 25,3</t>
  </si>
  <si>
    <t>Midt + Nordenskov, Næsbjerg og Sig - dok. 671570/12 (sag nr. 09-9991)</t>
  </si>
  <si>
    <t>Øst  638593/12  Vest incl. Ølgod 638592/12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</si>
</sst>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3" applyNumberFormat="0" applyAlignment="0" applyProtection="0"/>
    <xf numFmtId="0" fontId="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quotePrefix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2" fontId="1" fillId="0" borderId="11" xfId="0" applyNumberFormat="1" applyFont="1" applyBorder="1" applyAlignment="1" quotePrefix="1">
      <alignment horizontal="center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8" fillId="0" borderId="15" xfId="0" applyNumberFormat="1" applyFont="1" applyBorder="1" applyAlignment="1">
      <alignment/>
    </xf>
    <xf numFmtId="2" fontId="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8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2" fontId="2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2" fontId="8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2" fontId="0" fillId="37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2" fontId="0" fillId="39" borderId="10" xfId="0" applyNumberFormat="1" applyFill="1" applyBorder="1" applyAlignment="1" quotePrefix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2">
      <selection activeCell="I9" sqref="I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1" customWidth="1"/>
    <col min="4" max="4" width="9.421875" style="1" customWidth="1"/>
    <col min="5" max="5" width="9.8515625" style="1" customWidth="1"/>
    <col min="6" max="6" width="9.7109375" style="21" customWidth="1"/>
    <col min="7" max="7" width="6.28125" style="37" customWidth="1"/>
  </cols>
  <sheetData>
    <row r="1" spans="1:6" ht="12.75">
      <c r="A1" s="4" t="s">
        <v>36</v>
      </c>
      <c r="B1" s="3"/>
      <c r="C1" s="15"/>
      <c r="D1" s="35" t="s">
        <v>47</v>
      </c>
      <c r="E1" s="26"/>
      <c r="F1" s="33"/>
    </row>
    <row r="2" spans="1:6" ht="12.75">
      <c r="A2" s="2"/>
      <c r="B2" s="3"/>
      <c r="C2" s="15"/>
      <c r="D2" s="3"/>
      <c r="E2" s="3"/>
      <c r="F2" s="15"/>
    </row>
    <row r="3" spans="1:6" ht="63.75">
      <c r="A3" s="2"/>
      <c r="B3" s="14" t="s">
        <v>37</v>
      </c>
      <c r="C3" s="16" t="s">
        <v>40</v>
      </c>
      <c r="D3" s="29" t="s">
        <v>41</v>
      </c>
      <c r="E3" s="30" t="s">
        <v>42</v>
      </c>
      <c r="F3" s="28" t="s">
        <v>38</v>
      </c>
    </row>
    <row r="4" spans="1:6" ht="12.75">
      <c r="A4" s="2"/>
      <c r="B4" s="5"/>
      <c r="C4" s="36" t="s">
        <v>30</v>
      </c>
      <c r="D4" s="12"/>
      <c r="E4" s="26"/>
      <c r="F4" s="15"/>
    </row>
    <row r="5" spans="1:6" ht="12.75">
      <c r="A5" s="2" t="s">
        <v>31</v>
      </c>
      <c r="B5" s="49">
        <v>63</v>
      </c>
      <c r="C5" s="17">
        <v>68.85</v>
      </c>
      <c r="D5" s="10">
        <f aca="true" t="shared" si="0" ref="D5:D37">ROUNDDOWN(C5,0)</f>
        <v>68</v>
      </c>
      <c r="E5" s="26">
        <f aca="true" t="shared" si="1" ref="E5:E37">ROUNDUP((D5*0.95),0)</f>
        <v>65</v>
      </c>
      <c r="F5" s="50">
        <v>68.65</v>
      </c>
    </row>
    <row r="6" spans="1:6" ht="12.75">
      <c r="A6" s="2" t="s">
        <v>6</v>
      </c>
      <c r="B6" s="3">
        <v>84</v>
      </c>
      <c r="C6" s="15">
        <v>88.93</v>
      </c>
      <c r="D6" s="10">
        <f t="shared" si="0"/>
        <v>88</v>
      </c>
      <c r="E6" s="26">
        <f t="shared" si="1"/>
        <v>84</v>
      </c>
      <c r="F6" s="15">
        <v>89.93</v>
      </c>
    </row>
    <row r="7" spans="1:8" ht="12.75">
      <c r="A7" s="2" t="s">
        <v>21</v>
      </c>
      <c r="B7" s="3">
        <v>45</v>
      </c>
      <c r="C7" s="15">
        <v>67.73</v>
      </c>
      <c r="D7" s="10">
        <f t="shared" si="0"/>
        <v>67</v>
      </c>
      <c r="E7" s="26">
        <f t="shared" si="1"/>
        <v>64</v>
      </c>
      <c r="F7" s="15">
        <v>47.61</v>
      </c>
      <c r="H7" s="43"/>
    </row>
    <row r="8" spans="1:8" ht="12.75">
      <c r="A8" s="2" t="s">
        <v>12</v>
      </c>
      <c r="B8" s="3">
        <v>33</v>
      </c>
      <c r="C8" s="15">
        <v>38</v>
      </c>
      <c r="D8" s="10">
        <f t="shared" si="0"/>
        <v>38</v>
      </c>
      <c r="E8" s="26">
        <f t="shared" si="1"/>
        <v>37</v>
      </c>
      <c r="F8" s="15">
        <v>34.46</v>
      </c>
      <c r="G8" s="38" t="s">
        <v>25</v>
      </c>
      <c r="H8" s="43"/>
    </row>
    <row r="9" spans="1:8" ht="12.75">
      <c r="A9" s="2" t="s">
        <v>22</v>
      </c>
      <c r="B9" s="3">
        <v>40</v>
      </c>
      <c r="C9" s="15">
        <v>40.47</v>
      </c>
      <c r="D9" s="10">
        <f t="shared" si="0"/>
        <v>40</v>
      </c>
      <c r="E9" s="26">
        <f t="shared" si="1"/>
        <v>38</v>
      </c>
      <c r="F9" s="15">
        <v>42.26</v>
      </c>
      <c r="H9" s="43"/>
    </row>
    <row r="10" spans="1:8" ht="12.75">
      <c r="A10" s="2" t="s">
        <v>5</v>
      </c>
      <c r="B10" s="3">
        <v>62</v>
      </c>
      <c r="C10" s="15">
        <v>60.83</v>
      </c>
      <c r="D10" s="10">
        <f t="shared" si="0"/>
        <v>60</v>
      </c>
      <c r="E10" s="26">
        <f t="shared" si="1"/>
        <v>57</v>
      </c>
      <c r="F10" s="15">
        <v>64.5</v>
      </c>
      <c r="H10" s="43"/>
    </row>
    <row r="11" spans="1:8" ht="12.75">
      <c r="A11" s="2" t="s">
        <v>13</v>
      </c>
      <c r="B11" s="3">
        <v>35</v>
      </c>
      <c r="C11" s="15">
        <v>37.95</v>
      </c>
      <c r="D11" s="10">
        <f t="shared" si="0"/>
        <v>37</v>
      </c>
      <c r="E11" s="26">
        <f t="shared" si="1"/>
        <v>36</v>
      </c>
      <c r="F11" s="15">
        <v>38.72</v>
      </c>
      <c r="H11" s="43"/>
    </row>
    <row r="12" spans="1:8" ht="12.75">
      <c r="A12" s="2" t="s">
        <v>9</v>
      </c>
      <c r="B12" s="6">
        <v>57</v>
      </c>
      <c r="C12" s="17">
        <v>57.18</v>
      </c>
      <c r="D12" s="10">
        <f t="shared" si="0"/>
        <v>57</v>
      </c>
      <c r="E12" s="26">
        <f t="shared" si="1"/>
        <v>55</v>
      </c>
      <c r="F12" s="15">
        <v>57.28</v>
      </c>
      <c r="H12" s="44"/>
    </row>
    <row r="13" spans="1:8" ht="12.75">
      <c r="A13" s="2" t="s">
        <v>7</v>
      </c>
      <c r="B13" s="6">
        <v>64</v>
      </c>
      <c r="C13" s="17">
        <v>77.5</v>
      </c>
      <c r="D13" s="10">
        <f t="shared" si="0"/>
        <v>77</v>
      </c>
      <c r="E13" s="26">
        <f t="shared" si="1"/>
        <v>74</v>
      </c>
      <c r="F13" s="15">
        <v>69.96</v>
      </c>
      <c r="H13" s="44"/>
    </row>
    <row r="14" spans="1:8" ht="12.75">
      <c r="A14" s="2" t="s">
        <v>14</v>
      </c>
      <c r="B14" s="3">
        <v>67</v>
      </c>
      <c r="C14" s="15">
        <v>65.13</v>
      </c>
      <c r="D14" s="10">
        <f t="shared" si="0"/>
        <v>65</v>
      </c>
      <c r="E14" s="26">
        <f t="shared" si="1"/>
        <v>62</v>
      </c>
      <c r="F14" s="15">
        <v>68.68</v>
      </c>
      <c r="H14" s="43"/>
    </row>
    <row r="15" spans="1:8" ht="12.75">
      <c r="A15" s="2" t="s">
        <v>23</v>
      </c>
      <c r="B15" s="3">
        <v>49</v>
      </c>
      <c r="C15" s="15">
        <v>49</v>
      </c>
      <c r="D15" s="10">
        <f t="shared" si="0"/>
        <v>49</v>
      </c>
      <c r="E15" s="26">
        <f t="shared" si="1"/>
        <v>47</v>
      </c>
      <c r="F15" s="15">
        <v>53.34</v>
      </c>
      <c r="G15" s="39"/>
      <c r="H15" s="45"/>
    </row>
    <row r="16" spans="1:7" ht="12.75">
      <c r="A16" s="2" t="s">
        <v>11</v>
      </c>
      <c r="B16" s="3">
        <v>48</v>
      </c>
      <c r="C16" s="15">
        <v>78.67</v>
      </c>
      <c r="D16" s="10">
        <f t="shared" si="0"/>
        <v>78</v>
      </c>
      <c r="E16" s="26">
        <f t="shared" si="1"/>
        <v>75</v>
      </c>
      <c r="F16" s="15">
        <v>55.83</v>
      </c>
      <c r="G16" s="39"/>
    </row>
    <row r="17" spans="1:6" ht="12.75">
      <c r="A17" s="2" t="s">
        <v>15</v>
      </c>
      <c r="B17" s="3">
        <v>59</v>
      </c>
      <c r="C17" s="15">
        <v>67.37</v>
      </c>
      <c r="D17" s="10">
        <f t="shared" si="0"/>
        <v>67</v>
      </c>
      <c r="E17" s="26">
        <f t="shared" si="1"/>
        <v>64</v>
      </c>
      <c r="F17" s="15">
        <v>62.88</v>
      </c>
    </row>
    <row r="18" spans="1:12" ht="12.75">
      <c r="A18" s="2" t="s">
        <v>16</v>
      </c>
      <c r="B18" s="56">
        <v>46</v>
      </c>
      <c r="C18" s="17">
        <v>37.58</v>
      </c>
      <c r="D18" s="10">
        <f t="shared" si="0"/>
        <v>37</v>
      </c>
      <c r="E18" s="26">
        <f t="shared" si="1"/>
        <v>36</v>
      </c>
      <c r="F18" s="15">
        <v>46.02</v>
      </c>
      <c r="G18" s="57" t="s">
        <v>44</v>
      </c>
      <c r="H18" s="58"/>
      <c r="I18" s="58"/>
      <c r="J18" s="58"/>
      <c r="K18" s="58"/>
      <c r="L18" s="58"/>
    </row>
    <row r="19" spans="1:6" ht="12.75">
      <c r="A19" s="2" t="s">
        <v>18</v>
      </c>
      <c r="B19" s="6">
        <v>51</v>
      </c>
      <c r="C19" s="17">
        <v>58.42</v>
      </c>
      <c r="D19" s="10">
        <f t="shared" si="0"/>
        <v>58</v>
      </c>
      <c r="E19" s="26">
        <f t="shared" si="1"/>
        <v>56</v>
      </c>
      <c r="F19" s="15">
        <v>52.05</v>
      </c>
    </row>
    <row r="20" spans="1:7" ht="12.75">
      <c r="A20" s="2" t="s">
        <v>20</v>
      </c>
      <c r="B20" s="3">
        <v>80</v>
      </c>
      <c r="C20" s="31">
        <v>87.02</v>
      </c>
      <c r="D20" s="10">
        <f t="shared" si="0"/>
        <v>87</v>
      </c>
      <c r="E20" s="26">
        <f t="shared" si="1"/>
        <v>83</v>
      </c>
      <c r="F20" s="31">
        <v>85.04</v>
      </c>
      <c r="G20" s="38" t="s">
        <v>25</v>
      </c>
    </row>
    <row r="21" spans="1:8" ht="12.75">
      <c r="A21" s="2" t="s">
        <v>26</v>
      </c>
      <c r="B21" s="64">
        <v>48</v>
      </c>
      <c r="C21" s="65">
        <v>32.38</v>
      </c>
      <c r="D21" s="66">
        <f t="shared" si="0"/>
        <v>32</v>
      </c>
      <c r="E21" s="67">
        <f t="shared" si="1"/>
        <v>31</v>
      </c>
      <c r="F21" s="68">
        <v>46.32</v>
      </c>
      <c r="G21" s="51" t="s">
        <v>45</v>
      </c>
      <c r="H21" s="52"/>
    </row>
    <row r="22" spans="1:8" ht="12.75">
      <c r="A22" s="2" t="s">
        <v>28</v>
      </c>
      <c r="B22" s="3">
        <v>53</v>
      </c>
      <c r="C22" s="31">
        <v>55.08</v>
      </c>
      <c r="D22" s="10">
        <f t="shared" si="0"/>
        <v>55</v>
      </c>
      <c r="E22" s="26">
        <f t="shared" si="1"/>
        <v>53</v>
      </c>
      <c r="F22" s="31">
        <v>54.68</v>
      </c>
      <c r="G22" s="51"/>
      <c r="H22" s="52"/>
    </row>
    <row r="23" spans="1:8" ht="12.75">
      <c r="A23" s="2" t="s">
        <v>29</v>
      </c>
      <c r="B23" s="3">
        <v>51</v>
      </c>
      <c r="C23" s="31">
        <v>52.08</v>
      </c>
      <c r="D23" s="10">
        <f t="shared" si="0"/>
        <v>52</v>
      </c>
      <c r="E23" s="26">
        <f t="shared" si="1"/>
        <v>50</v>
      </c>
      <c r="F23" s="31">
        <v>52.33</v>
      </c>
      <c r="G23" s="51"/>
      <c r="H23" s="52"/>
    </row>
    <row r="24" spans="1:8" ht="12.75">
      <c r="A24" s="2" t="s">
        <v>3</v>
      </c>
      <c r="B24" s="3">
        <v>74</v>
      </c>
      <c r="C24" s="31">
        <v>75.08</v>
      </c>
      <c r="D24" s="10">
        <f t="shared" si="0"/>
        <v>75</v>
      </c>
      <c r="E24" s="26">
        <f t="shared" si="1"/>
        <v>72</v>
      </c>
      <c r="F24" s="31">
        <v>78.15</v>
      </c>
      <c r="G24" s="51"/>
      <c r="H24" s="52"/>
    </row>
    <row r="25" spans="1:8" ht="12.75">
      <c r="A25" s="2" t="s">
        <v>1</v>
      </c>
      <c r="B25" s="3">
        <v>76</v>
      </c>
      <c r="C25" s="31">
        <v>79.5</v>
      </c>
      <c r="D25" s="10">
        <f t="shared" si="0"/>
        <v>79</v>
      </c>
      <c r="E25" s="26">
        <f t="shared" si="1"/>
        <v>76</v>
      </c>
      <c r="F25" s="31">
        <v>81.04</v>
      </c>
      <c r="G25" s="51"/>
      <c r="H25" s="52"/>
    </row>
    <row r="26" spans="1:8" ht="12.75">
      <c r="A26" s="2" t="s">
        <v>27</v>
      </c>
      <c r="B26" s="3">
        <v>65</v>
      </c>
      <c r="C26" s="31">
        <v>66.67</v>
      </c>
      <c r="D26" s="10">
        <f t="shared" si="0"/>
        <v>66</v>
      </c>
      <c r="E26" s="26">
        <f t="shared" si="1"/>
        <v>63</v>
      </c>
      <c r="F26" s="32">
        <v>67.99</v>
      </c>
      <c r="G26" s="51"/>
      <c r="H26" s="52"/>
    </row>
    <row r="27" spans="1:8" ht="12.75">
      <c r="A27" s="2" t="s">
        <v>2</v>
      </c>
      <c r="B27" s="3">
        <v>53</v>
      </c>
      <c r="C27" s="31">
        <v>58.33</v>
      </c>
      <c r="D27" s="10">
        <f t="shared" si="0"/>
        <v>58</v>
      </c>
      <c r="E27" s="26">
        <f t="shared" si="1"/>
        <v>56</v>
      </c>
      <c r="F27" s="31">
        <v>55.54</v>
      </c>
      <c r="G27" s="51"/>
      <c r="H27" s="52"/>
    </row>
    <row r="28" spans="1:8" ht="12.75">
      <c r="A28" s="2" t="s">
        <v>4</v>
      </c>
      <c r="B28" s="3">
        <v>64</v>
      </c>
      <c r="C28" s="31">
        <v>65.43</v>
      </c>
      <c r="D28" s="10">
        <f t="shared" si="0"/>
        <v>65</v>
      </c>
      <c r="E28" s="26">
        <f t="shared" si="1"/>
        <v>62</v>
      </c>
      <c r="F28" s="31">
        <v>66.11</v>
      </c>
      <c r="G28" s="51"/>
      <c r="H28" s="52"/>
    </row>
    <row r="29" spans="1:8" ht="12.75">
      <c r="A29" s="2" t="s">
        <v>10</v>
      </c>
      <c r="B29" s="3">
        <v>34</v>
      </c>
      <c r="C29" s="59"/>
      <c r="D29" s="60">
        <f t="shared" si="0"/>
        <v>0</v>
      </c>
      <c r="E29" s="61">
        <f t="shared" si="1"/>
        <v>0</v>
      </c>
      <c r="F29" s="15">
        <v>26.04</v>
      </c>
      <c r="G29" s="53"/>
      <c r="H29" s="52"/>
    </row>
    <row r="30" spans="1:8" ht="12.75">
      <c r="A30" s="2" t="s">
        <v>32</v>
      </c>
      <c r="B30" s="49">
        <v>150</v>
      </c>
      <c r="C30" s="17">
        <v>143.01</v>
      </c>
      <c r="D30" s="10">
        <f t="shared" si="0"/>
        <v>143</v>
      </c>
      <c r="E30" s="26">
        <f t="shared" si="1"/>
        <v>136</v>
      </c>
      <c r="F30" s="31">
        <v>159.83</v>
      </c>
      <c r="G30" s="51"/>
      <c r="H30" s="52"/>
    </row>
    <row r="31" spans="1:6" ht="12.75">
      <c r="A31" s="2" t="s">
        <v>8</v>
      </c>
      <c r="B31" s="6">
        <v>57</v>
      </c>
      <c r="C31" s="17">
        <v>61.22</v>
      </c>
      <c r="D31" s="10">
        <f t="shared" si="0"/>
        <v>61</v>
      </c>
      <c r="E31" s="26">
        <f t="shared" si="1"/>
        <v>58</v>
      </c>
      <c r="F31" s="15">
        <v>60.46</v>
      </c>
    </row>
    <row r="32" spans="1:7" ht="12.75">
      <c r="A32" s="2"/>
      <c r="B32" s="6"/>
      <c r="C32" s="18"/>
      <c r="D32" s="10"/>
      <c r="E32" s="26"/>
      <c r="F32" s="15"/>
      <c r="G32" s="40"/>
    </row>
    <row r="33" spans="1:7" s="9" customFormat="1" ht="15">
      <c r="A33" s="7" t="s">
        <v>0</v>
      </c>
      <c r="B33" s="8">
        <f>SUM(B5:B32)</f>
        <v>1608</v>
      </c>
      <c r="C33" s="19">
        <f>SUM(C5:C31)</f>
        <v>1669.4099999999999</v>
      </c>
      <c r="D33" s="19">
        <f>SUM(D5:D31)</f>
        <v>1659</v>
      </c>
      <c r="E33" s="19">
        <f>SUM(E5:E31)</f>
        <v>1590</v>
      </c>
      <c r="F33" s="19">
        <f>SUM(F5:F31)</f>
        <v>1685.6999999999998</v>
      </c>
      <c r="G33" s="37"/>
    </row>
    <row r="34" spans="1:6" ht="12.75">
      <c r="A34" s="2"/>
      <c r="B34" s="3"/>
      <c r="C34" s="15"/>
      <c r="D34" s="10"/>
      <c r="E34" s="26"/>
      <c r="F34" s="15"/>
    </row>
    <row r="35" spans="4:6" ht="12.75">
      <c r="D35" s="10"/>
      <c r="E35" s="26"/>
      <c r="F35" s="15"/>
    </row>
    <row r="36" spans="1:6" ht="12.75">
      <c r="A36" s="2"/>
      <c r="B36" s="3"/>
      <c r="C36" s="15"/>
      <c r="D36" s="10"/>
      <c r="E36" s="26"/>
      <c r="F36" s="15"/>
    </row>
    <row r="37" spans="1:13" ht="12.75">
      <c r="A37" s="2" t="s">
        <v>17</v>
      </c>
      <c r="B37" s="46">
        <v>29</v>
      </c>
      <c r="C37" s="47">
        <v>27.75</v>
      </c>
      <c r="D37" s="62">
        <f t="shared" si="0"/>
        <v>27</v>
      </c>
      <c r="E37" s="63">
        <f t="shared" si="1"/>
        <v>26</v>
      </c>
      <c r="F37" s="47">
        <v>30.04</v>
      </c>
      <c r="G37" s="41"/>
      <c r="I37" s="34"/>
      <c r="J37" s="34"/>
      <c r="K37" s="34"/>
      <c r="L37" s="34"/>
      <c r="M37" s="34"/>
    </row>
    <row r="38" spans="1:6" ht="12.75">
      <c r="A38" s="42" t="s">
        <v>34</v>
      </c>
      <c r="B38" s="46"/>
      <c r="C38" s="47"/>
      <c r="D38" s="10"/>
      <c r="E38" s="26"/>
      <c r="F38" s="15"/>
    </row>
    <row r="39" spans="1:6" ht="12.75">
      <c r="A39" s="4" t="s">
        <v>19</v>
      </c>
      <c r="B39" s="5">
        <f>SUM(B36:B38)</f>
        <v>29</v>
      </c>
      <c r="C39" s="20"/>
      <c r="D39" s="11">
        <f>SUM(D36:D38)</f>
        <v>27</v>
      </c>
      <c r="E39" s="27">
        <f>SUM(E36:E38)</f>
        <v>26</v>
      </c>
      <c r="F39" s="15"/>
    </row>
    <row r="40" spans="1:6" ht="12.75">
      <c r="A40" s="4"/>
      <c r="B40" s="5"/>
      <c r="C40" s="20"/>
      <c r="D40" s="11"/>
      <c r="E40" s="27"/>
      <c r="F40" s="15"/>
    </row>
    <row r="41" spans="1:6" ht="12.75">
      <c r="A41" s="48" t="s">
        <v>35</v>
      </c>
      <c r="B41" s="5"/>
      <c r="C41" s="17"/>
      <c r="D41" s="11"/>
      <c r="E41" s="27"/>
      <c r="F41" s="15"/>
    </row>
    <row r="42" spans="1:6" ht="12.75">
      <c r="A42" s="4"/>
      <c r="B42" s="5"/>
      <c r="C42" s="20"/>
      <c r="D42" s="11"/>
      <c r="E42" s="27"/>
      <c r="F42" s="15"/>
    </row>
    <row r="43" spans="1:6" ht="12.75">
      <c r="A43" s="13" t="s">
        <v>43</v>
      </c>
      <c r="B43" s="3"/>
      <c r="C43" s="15"/>
      <c r="D43" s="3"/>
      <c r="E43" s="26"/>
      <c r="F43" s="15"/>
    </row>
    <row r="44" spans="1:5" ht="12.75">
      <c r="A44" s="22"/>
      <c r="B44" s="23"/>
      <c r="C44" s="24"/>
      <c r="D44" s="23"/>
      <c r="E44" s="23"/>
    </row>
    <row r="45" ht="3" customHeight="1"/>
    <row r="46" ht="12.75">
      <c r="A46" s="25" t="s">
        <v>39</v>
      </c>
    </row>
    <row r="47" ht="12.75">
      <c r="A47" s="25" t="s">
        <v>33</v>
      </c>
    </row>
    <row r="48" spans="1:7" s="52" customFormat="1" ht="12.75">
      <c r="A48" s="52" t="s">
        <v>48</v>
      </c>
      <c r="B48" s="54"/>
      <c r="C48" s="55"/>
      <c r="D48" s="54"/>
      <c r="E48" s="54"/>
      <c r="F48" s="55"/>
      <c r="G48" s="51"/>
    </row>
    <row r="49" spans="1:7" s="52" customFormat="1" ht="12.75">
      <c r="A49" s="52" t="s">
        <v>46</v>
      </c>
      <c r="B49" s="54"/>
      <c r="C49" s="55"/>
      <c r="D49" s="54"/>
      <c r="E49" s="54"/>
      <c r="F49" s="55"/>
      <c r="G49" s="51"/>
    </row>
    <row r="50" spans="1:7" s="52" customFormat="1" ht="12.75">
      <c r="A50" s="52" t="s">
        <v>49</v>
      </c>
      <c r="B50" s="54"/>
      <c r="C50" s="55"/>
      <c r="D50" s="54"/>
      <c r="E50" s="54"/>
      <c r="F50" s="55"/>
      <c r="G50" s="51"/>
    </row>
    <row r="51" spans="2:7" s="52" customFormat="1" ht="12.75">
      <c r="B51" s="54"/>
      <c r="C51" s="55"/>
      <c r="D51" s="54"/>
      <c r="E51" s="54"/>
      <c r="F51" s="55"/>
      <c r="G51" s="51"/>
    </row>
    <row r="52" ht="12.75">
      <c r="A52" s="34"/>
    </row>
    <row r="53" ht="12.75">
      <c r="A53" t="s">
        <v>24</v>
      </c>
    </row>
    <row r="54" ht="12.75">
      <c r="A54" t="s">
        <v>50</v>
      </c>
    </row>
    <row r="55" ht="12.75">
      <c r="A55" t="s">
        <v>51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1" customWidth="1"/>
    <col min="4" max="4" width="9.421875" style="1" customWidth="1"/>
    <col min="5" max="5" width="9.8515625" style="1" customWidth="1"/>
    <col min="6" max="6" width="9.7109375" style="21" customWidth="1"/>
    <col min="7" max="7" width="6.28125" style="37" customWidth="1"/>
  </cols>
  <sheetData>
    <row r="1" spans="1:6" ht="12.75">
      <c r="A1" s="4" t="s">
        <v>36</v>
      </c>
      <c r="B1" s="3"/>
      <c r="C1" s="15"/>
      <c r="D1" s="35" t="s">
        <v>47</v>
      </c>
      <c r="E1" s="26"/>
      <c r="F1" s="33"/>
    </row>
    <row r="2" spans="1:6" ht="12.75">
      <c r="A2" s="2"/>
      <c r="B2" s="3"/>
      <c r="C2" s="15"/>
      <c r="D2" s="3"/>
      <c r="E2" s="3"/>
      <c r="F2" s="15"/>
    </row>
    <row r="3" spans="1:6" ht="63.75">
      <c r="A3" s="2"/>
      <c r="B3" s="14" t="s">
        <v>37</v>
      </c>
      <c r="C3" s="16" t="s">
        <v>40</v>
      </c>
      <c r="D3" s="29" t="s">
        <v>41</v>
      </c>
      <c r="E3" s="30" t="s">
        <v>42</v>
      </c>
      <c r="F3" s="28" t="s">
        <v>38</v>
      </c>
    </row>
    <row r="4" spans="1:6" ht="12.75">
      <c r="A4" s="2"/>
      <c r="B4" s="5"/>
      <c r="C4" s="36" t="s">
        <v>30</v>
      </c>
      <c r="D4" s="12"/>
      <c r="E4" s="26"/>
      <c r="F4" s="15"/>
    </row>
    <row r="5" spans="1:6" ht="12.75">
      <c r="A5" s="2" t="s">
        <v>31</v>
      </c>
      <c r="B5" s="49">
        <v>63</v>
      </c>
      <c r="C5" s="17">
        <v>68.85</v>
      </c>
      <c r="D5" s="10">
        <f aca="true" t="shared" si="0" ref="D5:D37">ROUNDDOWN(C5,0)</f>
        <v>68</v>
      </c>
      <c r="E5" s="26">
        <f aca="true" t="shared" si="1" ref="E5:E37">ROUNDUP((D5*0.95),0)</f>
        <v>65</v>
      </c>
      <c r="F5" s="50">
        <v>68.65</v>
      </c>
    </row>
    <row r="6" spans="1:6" ht="12.75">
      <c r="A6" s="2" t="s">
        <v>6</v>
      </c>
      <c r="B6" s="3">
        <v>84</v>
      </c>
      <c r="C6" s="15">
        <v>88.93</v>
      </c>
      <c r="D6" s="10">
        <f t="shared" si="0"/>
        <v>88</v>
      </c>
      <c r="E6" s="26">
        <f t="shared" si="1"/>
        <v>84</v>
      </c>
      <c r="F6" s="15">
        <v>89.93</v>
      </c>
    </row>
    <row r="7" spans="1:8" ht="12.75">
      <c r="A7" s="2" t="s">
        <v>21</v>
      </c>
      <c r="B7" s="3">
        <v>45</v>
      </c>
      <c r="C7" s="15">
        <v>67.73</v>
      </c>
      <c r="D7" s="10">
        <f t="shared" si="0"/>
        <v>67</v>
      </c>
      <c r="E7" s="26">
        <f t="shared" si="1"/>
        <v>64</v>
      </c>
      <c r="F7" s="15">
        <v>47.61</v>
      </c>
      <c r="H7" s="43"/>
    </row>
    <row r="8" spans="1:8" ht="12.75">
      <c r="A8" s="2" t="s">
        <v>12</v>
      </c>
      <c r="B8" s="3">
        <v>33</v>
      </c>
      <c r="C8" s="15">
        <v>38</v>
      </c>
      <c r="D8" s="10">
        <f t="shared" si="0"/>
        <v>38</v>
      </c>
      <c r="E8" s="26">
        <f t="shared" si="1"/>
        <v>37</v>
      </c>
      <c r="F8" s="15">
        <v>34.46</v>
      </c>
      <c r="G8" s="38" t="s">
        <v>25</v>
      </c>
      <c r="H8" s="43"/>
    </row>
    <row r="9" spans="1:8" ht="12.75">
      <c r="A9" s="2" t="s">
        <v>22</v>
      </c>
      <c r="B9" s="3">
        <v>40</v>
      </c>
      <c r="C9" s="15">
        <v>40.47</v>
      </c>
      <c r="D9" s="10">
        <f t="shared" si="0"/>
        <v>40</v>
      </c>
      <c r="E9" s="26">
        <f t="shared" si="1"/>
        <v>38</v>
      </c>
      <c r="F9" s="15">
        <v>42.26</v>
      </c>
      <c r="H9" s="43"/>
    </row>
    <row r="10" spans="1:8" ht="12.75">
      <c r="A10" s="2" t="s">
        <v>5</v>
      </c>
      <c r="B10" s="3">
        <v>62</v>
      </c>
      <c r="C10" s="15">
        <v>60.83</v>
      </c>
      <c r="D10" s="10">
        <f t="shared" si="0"/>
        <v>60</v>
      </c>
      <c r="E10" s="26">
        <f t="shared" si="1"/>
        <v>57</v>
      </c>
      <c r="F10" s="15">
        <v>64.5</v>
      </c>
      <c r="H10" s="43"/>
    </row>
    <row r="11" spans="1:8" ht="12.75">
      <c r="A11" s="2" t="s">
        <v>13</v>
      </c>
      <c r="B11" s="3">
        <v>35</v>
      </c>
      <c r="C11" s="15">
        <v>37.95</v>
      </c>
      <c r="D11" s="10">
        <f t="shared" si="0"/>
        <v>37</v>
      </c>
      <c r="E11" s="26">
        <f t="shared" si="1"/>
        <v>36</v>
      </c>
      <c r="F11" s="15">
        <v>38.72</v>
      </c>
      <c r="H11" s="43"/>
    </row>
    <row r="12" spans="1:8" ht="12.75">
      <c r="A12" s="2" t="s">
        <v>9</v>
      </c>
      <c r="B12" s="6">
        <v>57</v>
      </c>
      <c r="C12" s="17">
        <v>57.18</v>
      </c>
      <c r="D12" s="10">
        <f t="shared" si="0"/>
        <v>57</v>
      </c>
      <c r="E12" s="26">
        <f t="shared" si="1"/>
        <v>55</v>
      </c>
      <c r="F12" s="15">
        <v>57.28</v>
      </c>
      <c r="H12" s="44"/>
    </row>
    <row r="13" spans="1:8" ht="12.75">
      <c r="A13" s="2" t="s">
        <v>7</v>
      </c>
      <c r="B13" s="6">
        <v>64</v>
      </c>
      <c r="C13" s="17">
        <v>77.5</v>
      </c>
      <c r="D13" s="10">
        <f t="shared" si="0"/>
        <v>77</v>
      </c>
      <c r="E13" s="26">
        <f t="shared" si="1"/>
        <v>74</v>
      </c>
      <c r="F13" s="15">
        <v>69.96</v>
      </c>
      <c r="H13" s="44"/>
    </row>
    <row r="14" spans="1:8" ht="12.75">
      <c r="A14" s="2" t="s">
        <v>14</v>
      </c>
      <c r="B14" s="3">
        <v>67</v>
      </c>
      <c r="C14" s="15">
        <v>65.13</v>
      </c>
      <c r="D14" s="10">
        <f t="shared" si="0"/>
        <v>65</v>
      </c>
      <c r="E14" s="26">
        <f t="shared" si="1"/>
        <v>62</v>
      </c>
      <c r="F14" s="15">
        <v>68.68</v>
      </c>
      <c r="H14" s="43"/>
    </row>
    <row r="15" spans="1:8" ht="12.75">
      <c r="A15" s="2" t="s">
        <v>23</v>
      </c>
      <c r="B15" s="3">
        <v>49</v>
      </c>
      <c r="C15" s="15">
        <v>49</v>
      </c>
      <c r="D15" s="10">
        <f t="shared" si="0"/>
        <v>49</v>
      </c>
      <c r="E15" s="26">
        <f t="shared" si="1"/>
        <v>47</v>
      </c>
      <c r="F15" s="15">
        <v>53.34</v>
      </c>
      <c r="G15" s="39"/>
      <c r="H15" s="45"/>
    </row>
    <row r="16" spans="1:7" ht="12.75">
      <c r="A16" s="2" t="s">
        <v>11</v>
      </c>
      <c r="B16" s="3">
        <v>48</v>
      </c>
      <c r="C16" s="15">
        <v>78.67</v>
      </c>
      <c r="D16" s="10">
        <f t="shared" si="0"/>
        <v>78</v>
      </c>
      <c r="E16" s="26">
        <f t="shared" si="1"/>
        <v>75</v>
      </c>
      <c r="F16" s="15">
        <v>55.83</v>
      </c>
      <c r="G16" s="39"/>
    </row>
    <row r="17" spans="1:6" ht="12.75">
      <c r="A17" s="2" t="s">
        <v>15</v>
      </c>
      <c r="B17" s="3">
        <v>59</v>
      </c>
      <c r="C17" s="15">
        <v>67.37</v>
      </c>
      <c r="D17" s="10">
        <f t="shared" si="0"/>
        <v>67</v>
      </c>
      <c r="E17" s="26">
        <f t="shared" si="1"/>
        <v>64</v>
      </c>
      <c r="F17" s="15">
        <v>62.88</v>
      </c>
    </row>
    <row r="18" spans="1:12" ht="12.75">
      <c r="A18" s="2" t="s">
        <v>16</v>
      </c>
      <c r="B18" s="56">
        <v>46</v>
      </c>
      <c r="C18" s="17">
        <v>37.58</v>
      </c>
      <c r="D18" s="10">
        <f t="shared" si="0"/>
        <v>37</v>
      </c>
      <c r="E18" s="26">
        <f t="shared" si="1"/>
        <v>36</v>
      </c>
      <c r="F18" s="15">
        <v>46.02</v>
      </c>
      <c r="G18" s="57" t="s">
        <v>44</v>
      </c>
      <c r="H18" s="58"/>
      <c r="I18" s="58"/>
      <c r="J18" s="58"/>
      <c r="K18" s="58"/>
      <c r="L18" s="58"/>
    </row>
    <row r="19" spans="1:6" ht="12.75">
      <c r="A19" s="2" t="s">
        <v>18</v>
      </c>
      <c r="B19" s="6">
        <v>51</v>
      </c>
      <c r="C19" s="17">
        <v>58.42</v>
      </c>
      <c r="D19" s="10">
        <f t="shared" si="0"/>
        <v>58</v>
      </c>
      <c r="E19" s="26">
        <f t="shared" si="1"/>
        <v>56</v>
      </c>
      <c r="F19" s="15">
        <v>52.05</v>
      </c>
    </row>
    <row r="20" spans="1:7" ht="12.75">
      <c r="A20" s="2" t="s">
        <v>20</v>
      </c>
      <c r="B20" s="3">
        <v>80</v>
      </c>
      <c r="C20" s="31">
        <v>87.02</v>
      </c>
      <c r="D20" s="10">
        <f t="shared" si="0"/>
        <v>87</v>
      </c>
      <c r="E20" s="26">
        <f t="shared" si="1"/>
        <v>83</v>
      </c>
      <c r="F20" s="31">
        <v>85.04</v>
      </c>
      <c r="G20" s="38" t="s">
        <v>25</v>
      </c>
    </row>
    <row r="21" spans="1:8" ht="12.75">
      <c r="A21" s="2" t="s">
        <v>26</v>
      </c>
      <c r="B21" s="64">
        <v>48</v>
      </c>
      <c r="C21" s="65">
        <v>32.38</v>
      </c>
      <c r="D21" s="66">
        <f t="shared" si="0"/>
        <v>32</v>
      </c>
      <c r="E21" s="67">
        <f t="shared" si="1"/>
        <v>31</v>
      </c>
      <c r="F21" s="68">
        <v>46.32</v>
      </c>
      <c r="G21" s="51" t="s">
        <v>45</v>
      </c>
      <c r="H21" s="52"/>
    </row>
    <row r="22" spans="1:8" ht="12.75">
      <c r="A22" s="2" t="s">
        <v>28</v>
      </c>
      <c r="B22" s="3">
        <v>53</v>
      </c>
      <c r="C22" s="31">
        <v>55.08</v>
      </c>
      <c r="D22" s="10">
        <f t="shared" si="0"/>
        <v>55</v>
      </c>
      <c r="E22" s="26">
        <f t="shared" si="1"/>
        <v>53</v>
      </c>
      <c r="F22" s="31">
        <v>54.68</v>
      </c>
      <c r="G22" s="51"/>
      <c r="H22" s="52"/>
    </row>
    <row r="23" spans="1:8" ht="12.75">
      <c r="A23" s="2" t="s">
        <v>29</v>
      </c>
      <c r="B23" s="3">
        <v>51</v>
      </c>
      <c r="C23" s="31">
        <v>52.08</v>
      </c>
      <c r="D23" s="10">
        <f t="shared" si="0"/>
        <v>52</v>
      </c>
      <c r="E23" s="26">
        <f t="shared" si="1"/>
        <v>50</v>
      </c>
      <c r="F23" s="31">
        <v>52.33</v>
      </c>
      <c r="G23" s="51"/>
      <c r="H23" s="52"/>
    </row>
    <row r="24" spans="1:8" ht="12.75">
      <c r="A24" s="2" t="s">
        <v>3</v>
      </c>
      <c r="B24" s="3">
        <v>74</v>
      </c>
      <c r="C24" s="31">
        <v>75.08</v>
      </c>
      <c r="D24" s="10">
        <f t="shared" si="0"/>
        <v>75</v>
      </c>
      <c r="E24" s="26">
        <f t="shared" si="1"/>
        <v>72</v>
      </c>
      <c r="F24" s="31">
        <v>78.15</v>
      </c>
      <c r="G24" s="51"/>
      <c r="H24" s="52"/>
    </row>
    <row r="25" spans="1:8" ht="12.75">
      <c r="A25" s="2" t="s">
        <v>1</v>
      </c>
      <c r="B25" s="3">
        <v>76</v>
      </c>
      <c r="C25" s="31">
        <v>79.5</v>
      </c>
      <c r="D25" s="10">
        <f t="shared" si="0"/>
        <v>79</v>
      </c>
      <c r="E25" s="26">
        <f t="shared" si="1"/>
        <v>76</v>
      </c>
      <c r="F25" s="31">
        <v>81.04</v>
      </c>
      <c r="G25" s="51"/>
      <c r="H25" s="52"/>
    </row>
    <row r="26" spans="1:8" ht="12.75">
      <c r="A26" s="2" t="s">
        <v>27</v>
      </c>
      <c r="B26" s="3">
        <v>65</v>
      </c>
      <c r="C26" s="31">
        <v>66.67</v>
      </c>
      <c r="D26" s="10">
        <f t="shared" si="0"/>
        <v>66</v>
      </c>
      <c r="E26" s="26">
        <f t="shared" si="1"/>
        <v>63</v>
      </c>
      <c r="F26" s="32">
        <v>67.99</v>
      </c>
      <c r="G26" s="51"/>
      <c r="H26" s="52"/>
    </row>
    <row r="27" spans="1:8" ht="12.75">
      <c r="A27" s="2" t="s">
        <v>2</v>
      </c>
      <c r="B27" s="3">
        <v>53</v>
      </c>
      <c r="C27" s="31">
        <v>58.33</v>
      </c>
      <c r="D27" s="10">
        <f t="shared" si="0"/>
        <v>58</v>
      </c>
      <c r="E27" s="26">
        <f t="shared" si="1"/>
        <v>56</v>
      </c>
      <c r="F27" s="31">
        <v>55.54</v>
      </c>
      <c r="G27" s="51"/>
      <c r="H27" s="52"/>
    </row>
    <row r="28" spans="1:8" ht="12.75">
      <c r="A28" s="2" t="s">
        <v>4</v>
      </c>
      <c r="B28" s="3">
        <v>64</v>
      </c>
      <c r="C28" s="31">
        <v>65.43</v>
      </c>
      <c r="D28" s="10">
        <f t="shared" si="0"/>
        <v>65</v>
      </c>
      <c r="E28" s="26">
        <f t="shared" si="1"/>
        <v>62</v>
      </c>
      <c r="F28" s="31">
        <v>66.11</v>
      </c>
      <c r="G28" s="51"/>
      <c r="H28" s="52"/>
    </row>
    <row r="29" spans="1:8" ht="12.75">
      <c r="A29" s="2" t="s">
        <v>10</v>
      </c>
      <c r="B29" s="3">
        <v>34</v>
      </c>
      <c r="C29" s="59"/>
      <c r="D29" s="60">
        <f t="shared" si="0"/>
        <v>0</v>
      </c>
      <c r="E29" s="61">
        <f t="shared" si="1"/>
        <v>0</v>
      </c>
      <c r="F29" s="15">
        <v>26.04</v>
      </c>
      <c r="G29" s="53"/>
      <c r="H29" s="52"/>
    </row>
    <row r="30" spans="1:8" ht="12.75">
      <c r="A30" s="2" t="s">
        <v>32</v>
      </c>
      <c r="B30" s="49">
        <v>150</v>
      </c>
      <c r="C30" s="17">
        <v>143.01</v>
      </c>
      <c r="D30" s="10">
        <f t="shared" si="0"/>
        <v>143</v>
      </c>
      <c r="E30" s="26">
        <f t="shared" si="1"/>
        <v>136</v>
      </c>
      <c r="F30" s="31">
        <v>159.83</v>
      </c>
      <c r="G30" s="51"/>
      <c r="H30" s="52"/>
    </row>
    <row r="31" spans="1:6" ht="12.75">
      <c r="A31" s="2" t="s">
        <v>8</v>
      </c>
      <c r="B31" s="6">
        <v>57</v>
      </c>
      <c r="C31" s="17">
        <v>61.22</v>
      </c>
      <c r="D31" s="10">
        <f t="shared" si="0"/>
        <v>61</v>
      </c>
      <c r="E31" s="26">
        <f t="shared" si="1"/>
        <v>58</v>
      </c>
      <c r="F31" s="15">
        <v>60.46</v>
      </c>
    </row>
    <row r="32" spans="1:7" ht="12.75">
      <c r="A32" s="2"/>
      <c r="B32" s="6"/>
      <c r="C32" s="18"/>
      <c r="D32" s="10"/>
      <c r="E32" s="26"/>
      <c r="F32" s="15"/>
      <c r="G32" s="40"/>
    </row>
    <row r="33" spans="1:7" s="9" customFormat="1" ht="15">
      <c r="A33" s="7" t="s">
        <v>0</v>
      </c>
      <c r="B33" s="8">
        <f>SUM(B5:B32)</f>
        <v>1608</v>
      </c>
      <c r="C33" s="19">
        <f>SUM(C5:C31)</f>
        <v>1669.4099999999999</v>
      </c>
      <c r="D33" s="19">
        <f>SUM(D5:D31)</f>
        <v>1659</v>
      </c>
      <c r="E33" s="19">
        <f>SUM(E5:E31)</f>
        <v>1590</v>
      </c>
      <c r="F33" s="19">
        <f>SUM(F5:F31)</f>
        <v>1685.6999999999998</v>
      </c>
      <c r="G33" s="37"/>
    </row>
    <row r="34" spans="1:6" ht="12.75">
      <c r="A34" s="2"/>
      <c r="B34" s="3"/>
      <c r="C34" s="15"/>
      <c r="D34" s="10"/>
      <c r="E34" s="26"/>
      <c r="F34" s="15"/>
    </row>
    <row r="35" spans="4:6" ht="12.75">
      <c r="D35" s="10"/>
      <c r="E35" s="26"/>
      <c r="F35" s="15"/>
    </row>
    <row r="36" spans="1:6" ht="12.75">
      <c r="A36" s="2"/>
      <c r="B36" s="3"/>
      <c r="C36" s="15"/>
      <c r="D36" s="10"/>
      <c r="E36" s="26"/>
      <c r="F36" s="15"/>
    </row>
    <row r="37" spans="1:13" ht="12.75">
      <c r="A37" s="2" t="s">
        <v>17</v>
      </c>
      <c r="B37" s="46">
        <v>29</v>
      </c>
      <c r="C37" s="47">
        <v>27.75</v>
      </c>
      <c r="D37" s="62">
        <f t="shared" si="0"/>
        <v>27</v>
      </c>
      <c r="E37" s="63">
        <f t="shared" si="1"/>
        <v>26</v>
      </c>
      <c r="F37" s="47">
        <v>30.04</v>
      </c>
      <c r="G37" s="41"/>
      <c r="I37" s="34"/>
      <c r="J37" s="34"/>
      <c r="K37" s="34"/>
      <c r="L37" s="34"/>
      <c r="M37" s="34"/>
    </row>
    <row r="38" spans="1:6" ht="12.75">
      <c r="A38" s="42" t="s">
        <v>34</v>
      </c>
      <c r="B38" s="46"/>
      <c r="C38" s="47"/>
      <c r="D38" s="10"/>
      <c r="E38" s="26"/>
      <c r="F38" s="15"/>
    </row>
    <row r="39" spans="1:6" ht="12.75">
      <c r="A39" s="4" t="s">
        <v>19</v>
      </c>
      <c r="B39" s="5">
        <f>SUM(B36:B38)</f>
        <v>29</v>
      </c>
      <c r="C39" s="20"/>
      <c r="D39" s="11">
        <f>SUM(D36:D38)</f>
        <v>27</v>
      </c>
      <c r="E39" s="27">
        <f>SUM(E36:E38)</f>
        <v>26</v>
      </c>
      <c r="F39" s="15"/>
    </row>
    <row r="40" spans="1:6" ht="12.75">
      <c r="A40" s="4"/>
      <c r="B40" s="5"/>
      <c r="C40" s="20"/>
      <c r="D40" s="11"/>
      <c r="E40" s="27"/>
      <c r="F40" s="15"/>
    </row>
    <row r="41" spans="1:6" ht="12.75">
      <c r="A41" s="48" t="s">
        <v>35</v>
      </c>
      <c r="B41" s="5"/>
      <c r="C41" s="17"/>
      <c r="D41" s="11"/>
      <c r="E41" s="27"/>
      <c r="F41" s="15"/>
    </row>
    <row r="42" spans="1:6" ht="12.75">
      <c r="A42" s="4"/>
      <c r="B42" s="5"/>
      <c r="C42" s="20"/>
      <c r="D42" s="11"/>
      <c r="E42" s="27"/>
      <c r="F42" s="15"/>
    </row>
    <row r="43" spans="1:6" ht="12.75">
      <c r="A43" s="13" t="s">
        <v>43</v>
      </c>
      <c r="B43" s="3"/>
      <c r="C43" s="15"/>
      <c r="D43" s="3"/>
      <c r="E43" s="26"/>
      <c r="F43" s="15"/>
    </row>
    <row r="44" spans="1:5" ht="12.75">
      <c r="A44" s="22"/>
      <c r="B44" s="23"/>
      <c r="C44" s="24"/>
      <c r="D44" s="23"/>
      <c r="E44" s="23"/>
    </row>
    <row r="45" ht="3" customHeight="1"/>
    <row r="46" ht="12.75">
      <c r="A46" s="25" t="s">
        <v>39</v>
      </c>
    </row>
    <row r="47" ht="12.75">
      <c r="A47" s="25" t="s">
        <v>33</v>
      </c>
    </row>
    <row r="48" spans="1:7" s="52" customFormat="1" ht="12.75">
      <c r="A48" s="52" t="s">
        <v>48</v>
      </c>
      <c r="B48" s="54"/>
      <c r="C48" s="55"/>
      <c r="D48" s="54"/>
      <c r="E48" s="54"/>
      <c r="F48" s="55"/>
      <c r="G48" s="51"/>
    </row>
    <row r="49" spans="1:7" s="52" customFormat="1" ht="12.75">
      <c r="A49" s="52" t="s">
        <v>46</v>
      </c>
      <c r="B49" s="54"/>
      <c r="C49" s="55"/>
      <c r="D49" s="54"/>
      <c r="E49" s="54"/>
      <c r="F49" s="55"/>
      <c r="G49" s="51"/>
    </row>
    <row r="50" spans="1:7" s="52" customFormat="1" ht="12.75">
      <c r="A50" s="52" t="s">
        <v>49</v>
      </c>
      <c r="B50" s="54"/>
      <c r="C50" s="55"/>
      <c r="D50" s="54"/>
      <c r="E50" s="54"/>
      <c r="F50" s="55"/>
      <c r="G50" s="51"/>
    </row>
    <row r="51" spans="2:7" s="52" customFormat="1" ht="12.75">
      <c r="B51" s="54"/>
      <c r="C51" s="55"/>
      <c r="D51" s="54"/>
      <c r="E51" s="54"/>
      <c r="F51" s="55"/>
      <c r="G51" s="51"/>
    </row>
    <row r="52" ht="12.75">
      <c r="A52" s="34"/>
    </row>
    <row r="53" ht="12.75">
      <c r="A53" t="s">
        <v>24</v>
      </c>
    </row>
    <row r="54" ht="12.75">
      <c r="A54" t="s">
        <v>50</v>
      </c>
    </row>
    <row r="55" ht="12.75">
      <c r="A55" t="s">
        <v>51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UBU-04-06-2013 - Bilag 569.01 Prognosen pr 15052013  Sagsnr0732791_Doknr24934512_v2_Samlet prognose …</dc:title>
  <dc:subject>ØVRIGE</dc:subject>
  <dc:creator>ELVE</dc:creator>
  <cp:keywords/>
  <dc:description/>
  <cp:lastModifiedBy>anette brodde</cp:lastModifiedBy>
  <cp:lastPrinted>2013-02-28T12:39:36Z</cp:lastPrinted>
  <dcterms:created xsi:type="dcterms:W3CDTF">1996-11-12T13:28:11Z</dcterms:created>
  <dcterms:modified xsi:type="dcterms:W3CDTF">2013-05-31T07:07:28Z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04-06-2013</vt:lpwstr>
  </property>
  <property fmtid="{D5CDD505-2E9C-101B-9397-08002B2CF9AE}" pid="5" name="MeetingDateAndTi">
    <vt:lpwstr>04-06-2013 fra 13:00 - 15:10</vt:lpwstr>
  </property>
  <property fmtid="{D5CDD505-2E9C-101B-9397-08002B2CF9AE}" pid="6" name="AccessLevelNa">
    <vt:lpwstr>Åben</vt:lpwstr>
  </property>
  <property fmtid="{D5CDD505-2E9C-101B-9397-08002B2CF9AE}" pid="7" name="Fusion">
    <vt:lpwstr>1312020</vt:lpwstr>
  </property>
  <property fmtid="{D5CDD505-2E9C-101B-9397-08002B2CF9AE}" pid="8" name="SortOrd">
    <vt:lpwstr>1</vt:lpwstr>
  </property>
  <property fmtid="{D5CDD505-2E9C-101B-9397-08002B2CF9AE}" pid="9" name="MeetingEndDa">
    <vt:lpwstr>2013-06-04T15:10:00Z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80716/13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2013-06-04T13:00:00Z</vt:lpwstr>
  </property>
  <property fmtid="{D5CDD505-2E9C-101B-9397-08002B2CF9AE}" pid="14" name="PWDescripti">
    <vt:lpwstr/>
  </property>
  <property fmtid="{D5CDD505-2E9C-101B-9397-08002B2CF9AE}" pid="15" name="U">
    <vt:lpwstr>1153004</vt:lpwstr>
  </property>
  <property fmtid="{D5CDD505-2E9C-101B-9397-08002B2CF9AE}" pid="16" name="PWFileTy">
    <vt:lpwstr>.XLS</vt:lpwstr>
  </property>
  <property fmtid="{D5CDD505-2E9C-101B-9397-08002B2CF9AE}" pid="17" name="Agenda">
    <vt:lpwstr>1157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